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2460" yWindow="0" windowWidth="25600" windowHeight="17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1" l="1"/>
  <c r="P58" i="1"/>
  <c r="Q58" i="1"/>
  <c r="R58" i="1"/>
  <c r="P60" i="1"/>
  <c r="T58" i="1"/>
  <c r="U58" i="1"/>
  <c r="S58" i="1"/>
  <c r="F41" i="1"/>
  <c r="H41" i="1"/>
  <c r="G41" i="1"/>
  <c r="F15" i="1"/>
  <c r="G15" i="1"/>
  <c r="H15" i="1"/>
  <c r="I15" i="1"/>
</calcChain>
</file>

<file path=xl/sharedStrings.xml><?xml version="1.0" encoding="utf-8"?>
<sst xmlns="http://schemas.openxmlformats.org/spreadsheetml/2006/main" count="186" uniqueCount="108">
  <si>
    <t>Starwood Business Card</t>
  </si>
  <si>
    <t>Green Card</t>
  </si>
  <si>
    <t>Morgan Stanley Platinum Card</t>
  </si>
  <si>
    <t>Platinum Card®</t>
  </si>
  <si>
    <t>Ameriprise Platinum Card®</t>
  </si>
  <si>
    <t>Schwab Platinum Card®</t>
  </si>
  <si>
    <t>Premier Rewards Gold Card (Now Pt)</t>
  </si>
  <si>
    <t>Mercedes-Benz Platinum Card®</t>
  </si>
  <si>
    <t>Delta Reserve</t>
  </si>
  <si>
    <t>Platinum Delta SkyMiles®</t>
  </si>
  <si>
    <t>Reserve Delta SkyMiles®</t>
  </si>
  <si>
    <t>Ameriprise Gold Card®</t>
  </si>
  <si>
    <t>Hilton Honors Aspire Card</t>
  </si>
  <si>
    <t>Blue Cash Preferred®</t>
  </si>
  <si>
    <t>Gold Delta SkyMiles® (closed)</t>
  </si>
  <si>
    <t>SPG Personal (closed)</t>
  </si>
  <si>
    <t>Hilton Honors Ascend Card (closed)</t>
  </si>
  <si>
    <t>Business Platinum Card® DerpReport</t>
  </si>
  <si>
    <t>Business Gold Card® (Now Plat)</t>
  </si>
  <si>
    <t>Schwab Platinum Card® (Wife)</t>
  </si>
  <si>
    <t>Platinum Card® (Wife)</t>
  </si>
  <si>
    <t>Morgan Stanley Platinum Card (Wife)</t>
  </si>
  <si>
    <t>Mercedes-Benz Platinum Card® (Wife)</t>
  </si>
  <si>
    <t>Premier Rewards Gold Card (Now Pt)(Wife)</t>
  </si>
  <si>
    <t>Hilton Honors Ascend Card (wife)</t>
  </si>
  <si>
    <t>Platinum Delta SkyMiles® (Wife)</t>
  </si>
  <si>
    <t>SPG Personal (wife)</t>
  </si>
  <si>
    <t>Amex EveryDay® Preferred (wife)</t>
  </si>
  <si>
    <t>Charge Card Product</t>
  </si>
  <si>
    <t>Month</t>
  </si>
  <si>
    <t>Year</t>
  </si>
  <si>
    <t>Credit Card Product</t>
  </si>
  <si>
    <t>Fate</t>
  </si>
  <si>
    <t>Closed</t>
  </si>
  <si>
    <t>1/5: SPG Lux (After 5/24)</t>
  </si>
  <si>
    <t>1/5: Keep Forever</t>
  </si>
  <si>
    <t>2/5: Upgrade to SPG Lux</t>
  </si>
  <si>
    <t>2/5: Keep</t>
  </si>
  <si>
    <t>3/5: Replace with Hilton Aspire</t>
  </si>
  <si>
    <t>3/5: SPG Lux Aug 2018</t>
  </si>
  <si>
    <t>4/5: Upgrade to Aspire</t>
  </si>
  <si>
    <t>4/5: Keep</t>
  </si>
  <si>
    <t>5/5: Upgrade to Reserve</t>
  </si>
  <si>
    <t>New Card Wife</t>
  </si>
  <si>
    <t>End Point</t>
  </si>
  <si>
    <t>Blue Cash</t>
  </si>
  <si>
    <t>SPG Lux</t>
  </si>
  <si>
    <t>Hilton Aspire</t>
  </si>
  <si>
    <t>5/5: Hilton Aspire</t>
  </si>
  <si>
    <t>Flight Credits</t>
  </si>
  <si>
    <t>Hotel Credits</t>
  </si>
  <si>
    <t>Free Nights</t>
  </si>
  <si>
    <t>Companion Pass</t>
  </si>
  <si>
    <t>totals</t>
  </si>
  <si>
    <t>Keep</t>
  </si>
  <si>
    <t>Upgrade</t>
  </si>
  <si>
    <t>Platnium</t>
  </si>
  <si>
    <t>Uber</t>
  </si>
  <si>
    <t>Boingo</t>
  </si>
  <si>
    <t>Wife: First Card Drops From 5/24</t>
  </si>
  <si>
    <t>Wife: Second Card Drops From 5/24</t>
  </si>
  <si>
    <t>Wife: Third Card Drops From 5/24</t>
  </si>
  <si>
    <t>Wife: Fourth Card Drops From 5/24</t>
  </si>
  <si>
    <t>Wife: Fifth Card Drops From 5/24</t>
  </si>
  <si>
    <t>Wife: Apply For United Club Card</t>
  </si>
  <si>
    <t>Wife: Apply For CSR</t>
  </si>
  <si>
    <t>Wife: Apply For Marriott</t>
  </si>
  <si>
    <t>Wife: Apply for Freedom</t>
  </si>
  <si>
    <t>Me: Product Change Green to Pt</t>
  </si>
  <si>
    <t>Wife: Drop Everyday Prefered for SPG Lux 4/5</t>
  </si>
  <si>
    <t>Wife: Upgrade SPG Personal to SPG Lux 4/5</t>
  </si>
  <si>
    <t>Wife: Apply For Hilton Aspire 5/5</t>
  </si>
  <si>
    <t>Wife: Upgrade Ascend to Hilton Aspire 5/5</t>
  </si>
  <si>
    <t>Everyday, Delta Pt, SPG Per, Ascend</t>
  </si>
  <si>
    <t>My AmEx Holding</t>
  </si>
  <si>
    <t>Wife AmEx Holding</t>
  </si>
  <si>
    <t>SPG Lux, Delta Pt, SPG Per, Ascend</t>
  </si>
  <si>
    <t>2 SPG Lux, Delta Pt, Ascend</t>
  </si>
  <si>
    <t>2 SPG Lux, Delta Pt, Ascend, Aspire</t>
  </si>
  <si>
    <t>Wife: Drop Delta Platnium for Reserve</t>
  </si>
  <si>
    <t>Me: Drop Delta Reserve for SPG Lux</t>
  </si>
  <si>
    <t>Me: Product Change Delta Plat to Reserve</t>
  </si>
  <si>
    <t>SPG Lux, SPG Biz, Delta Plat, Blue, Aspire</t>
  </si>
  <si>
    <t>Me: Upgrade SPG Biz to SPG Lux (or drop &amp; Change)</t>
  </si>
  <si>
    <t>2x SPG Lux, Delta Plat, Blue, Aspire</t>
  </si>
  <si>
    <t>2x SPG Lux, Delta Reserve, Blue, Aspire</t>
  </si>
  <si>
    <t>2 SPG Lux, 2 Aspire, Delta Reserve</t>
  </si>
  <si>
    <t>2 SPG Lux, 2 Aspire, Delta Plat</t>
  </si>
  <si>
    <t>Wife: Apply For 2nd Chase Hyatt Card</t>
  </si>
  <si>
    <t>Flight Credit</t>
  </si>
  <si>
    <t>2x Ritz</t>
  </si>
  <si>
    <t>Travel Credit</t>
  </si>
  <si>
    <t>2x CSR</t>
  </si>
  <si>
    <t>Free Room</t>
  </si>
  <si>
    <t>Hotel Credit</t>
  </si>
  <si>
    <t>4x SPG Lux</t>
  </si>
  <si>
    <t>2x Hyatt</t>
  </si>
  <si>
    <t>Free Companion</t>
  </si>
  <si>
    <t>2x Delta Res</t>
  </si>
  <si>
    <t>1x Alaska</t>
  </si>
  <si>
    <t>1x Altitude</t>
  </si>
  <si>
    <t>3x Aspire</t>
  </si>
  <si>
    <t>1x IHG</t>
  </si>
  <si>
    <t>5x Marriott</t>
  </si>
  <si>
    <t>3x Biz Plat</t>
  </si>
  <si>
    <t>13x Per Plat</t>
  </si>
  <si>
    <t>GoGo WiFi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</si>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</sst>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3"/>
      <color rgb="FF333333"/>
      <name val="Arial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1"/>
      <color theme="1"/>
      <name val="Univers"/>
    </font>
    <font>
      <sz val="13"/>
      <color theme="1"/>
      <name val="Arial"/>
    </font>
    <font>
      <sz val="13"/>
      <color rgb="FF000000"/>
      <name val="Arial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0" borderId="0" xfId="0" applyFont="1"/>
    <xf numFmtId="0" fontId="1" fillId="2" borderId="1" xfId="0" applyFont="1" applyFill="1" applyBorder="1"/>
    <xf numFmtId="1" fontId="0" fillId="0" borderId="0" xfId="0" applyNumberFormat="1"/>
    <xf numFmtId="0" fontId="2" fillId="0" borderId="0" xfId="0" applyFont="1" applyBorder="1"/>
    <xf numFmtId="0" fontId="0" fillId="0" borderId="0" xfId="0" applyBorder="1"/>
    <xf numFmtId="6" fontId="0" fillId="0" borderId="0" xfId="0" applyNumberFormat="1"/>
    <xf numFmtId="6" fontId="0" fillId="0" borderId="0" xfId="0" applyNumberFormat="1" applyBorder="1"/>
    <xf numFmtId="164" fontId="0" fillId="0" borderId="0" xfId="0" applyNumberFormat="1" applyBorder="1"/>
    <xf numFmtId="0" fontId="6" fillId="0" borderId="0" xfId="0" applyFont="1"/>
    <xf numFmtId="6" fontId="6" fillId="0" borderId="0" xfId="0" applyNumberFormat="1" applyFont="1"/>
    <xf numFmtId="0" fontId="7" fillId="0" borderId="0" xfId="0" applyFont="1"/>
    <xf numFmtId="1" fontId="6" fillId="0" borderId="0" xfId="0" applyNumberFormat="1" applyFont="1"/>
    <xf numFmtId="0" fontId="6" fillId="0" borderId="0" xfId="0" applyFont="1" applyBorder="1"/>
    <xf numFmtId="0" fontId="8" fillId="0" borderId="0" xfId="0" applyFont="1"/>
    <xf numFmtId="0" fontId="0" fillId="0" borderId="0" xfId="0" applyNumberFormat="1"/>
  </cellXfs>
  <cellStyles count="1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Normal" xfId="0" builtinId="0"/>
  </cellStyles>
  <dxfs count="28"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strike val="0"/>
        <outline val="0"/>
        <shadow val="0"/>
        <u val="none"/>
        <vertAlign val="baseline"/>
        <sz val="1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33333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333333"/>
        <name val="Arial"/>
        <scheme val="none"/>
      </font>
    </dxf>
    <dxf>
      <border diagonalUp="0" diagonalDown="0" outline="0">
        <left/>
        <right/>
        <top/>
        <bottom/>
      </border>
    </dxf>
    <dxf>
      <numFmt numFmtId="10" formatCode="&quot;$&quot;#,##0;[Red]\-&quot;$&quot;#,##0"/>
      <border diagonalUp="0" diagonalDown="0" outline="0">
        <left/>
        <right/>
        <top/>
        <bottom/>
      </border>
    </dxf>
    <dxf>
      <numFmt numFmtId="10" formatCode="&quot;$&quot;#,##0;[Red]\-&quot;$&quot;#,##0"/>
    </dxf>
    <dxf>
      <numFmt numFmtId="164" formatCode="&quot;$&quot;#,##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333333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333333"/>
        <name val="Arial"/>
        <scheme val="none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4:H41" totalsRowCount="1">
  <autoFilter ref="A24:H40"/>
  <sortState ref="A24:C39">
    <sortCondition ref="C23:C39"/>
  </sortState>
  <tableColumns count="8">
    <tableColumn id="1" name="Charge Card Product" dataDxfId="27" totalsRowDxfId="26"/>
    <tableColumn id="2" name="Month" totalsRowDxfId="25"/>
    <tableColumn id="3" name="Year" totalsRowDxfId="24"/>
    <tableColumn id="4" name="Fate" totalsRowDxfId="23"/>
    <tableColumn id="5" name="End Point" totalsRowDxfId="22"/>
    <tableColumn id="6" name="Flight Credits" totalsRowFunction="custom" totalsRowDxfId="21">
      <totalsRowFormula>SUM(Table2[Flight Credits])</totalsRowFormula>
    </tableColumn>
    <tableColumn id="7" name="Uber" totalsRowFunction="custom" dataDxfId="20" totalsRowDxfId="19">
      <totalsRowFormula>SUM(G25:G40)</totalsRowFormula>
    </tableColumn>
    <tableColumn id="8" name="Boingo" totalsRowFunction="custom" totalsRowDxfId="18">
      <totalsRowFormula>SUM(Table2[Boingo])</totalsRow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I15" totalsRowCount="1">
  <autoFilter ref="A1:I14"/>
  <sortState ref="A2:C13">
    <sortCondition ref="C1:C13"/>
  </sortState>
  <tableColumns count="9">
    <tableColumn id="1" name="Credit Card Product" dataDxfId="17" totalsRowDxfId="16"/>
    <tableColumn id="2" name="Month" dataDxfId="15" totalsRowDxfId="14"/>
    <tableColumn id="3" name="Year" dataDxfId="13" totalsRowDxfId="12"/>
    <tableColumn id="4" name="Fate" dataDxfId="11" totalsRowDxfId="10"/>
    <tableColumn id="5" name="End Point" dataDxfId="9" totalsRowDxfId="8"/>
    <tableColumn id="6" name="Flight Credits" totalsRowFunction="custom" dataDxfId="7" totalsRowDxfId="6">
      <totalsRowFormula>SUM(F2:F14)</totalsRowFormula>
    </tableColumn>
    <tableColumn id="7" name="Hotel Credits" totalsRowFunction="custom" dataDxfId="5" totalsRowDxfId="4">
      <totalsRowFormula>SUM(G2:G14)</totalsRowFormula>
    </tableColumn>
    <tableColumn id="8" name="Free Nights" totalsRowFunction="custom" dataDxfId="3" totalsRowDxfId="2">
      <totalsRowFormula>SUM(H2:H14)</totalsRowFormula>
    </tableColumn>
    <tableColumn id="9" name="Companion Pass" totalsRowFunction="custom" dataDxfId="1" totalsRowDxfId="0">
      <totalsRowFormula>SUM(I2:I14)</totalsRow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E1" workbookViewId="0">
      <selection activeCell="Q36" sqref="Q36"/>
    </sheetView>
  </sheetViews>
  <sheetFormatPr baseColWidth="10" defaultRowHeight="15" x14ac:dyDescent="0"/>
  <cols>
    <col min="1" max="1" width="40" customWidth="1"/>
    <col min="3" max="3" width="10.83203125" customWidth="1"/>
    <col min="4" max="4" width="36.1640625" customWidth="1"/>
    <col min="5" max="5" width="38.6640625" customWidth="1"/>
    <col min="6" max="6" width="12.33203125" customWidth="1"/>
    <col min="7" max="7" width="13.83203125" customWidth="1"/>
    <col min="9" max="9" width="16" customWidth="1"/>
    <col min="17" max="17" width="11.33203125" customWidth="1"/>
    <col min="18" max="18" width="14.6640625" customWidth="1"/>
    <col min="19" max="19" width="14.33203125" customWidth="1"/>
  </cols>
  <sheetData>
    <row r="1" spans="1:10">
      <c r="A1" t="s">
        <v>31</v>
      </c>
      <c r="B1" t="s">
        <v>29</v>
      </c>
      <c r="C1" t="s">
        <v>30</v>
      </c>
      <c r="D1" t="s">
        <v>32</v>
      </c>
      <c r="E1" t="s">
        <v>44</v>
      </c>
      <c r="F1" t="s">
        <v>49</v>
      </c>
      <c r="G1" t="s">
        <v>50</v>
      </c>
      <c r="H1" t="s">
        <v>51</v>
      </c>
      <c r="I1" t="s">
        <v>52</v>
      </c>
    </row>
    <row r="2" spans="1:10" ht="22" customHeight="1">
      <c r="A2" s="1" t="s">
        <v>13</v>
      </c>
      <c r="B2" s="10">
        <v>1</v>
      </c>
      <c r="C2" s="10">
        <v>2006</v>
      </c>
      <c r="D2" s="10" t="s">
        <v>35</v>
      </c>
      <c r="E2" s="10" t="s">
        <v>45</v>
      </c>
      <c r="F2" s="10"/>
      <c r="G2" s="10"/>
      <c r="H2" s="10"/>
      <c r="I2" s="10"/>
    </row>
    <row r="3" spans="1:10" ht="16">
      <c r="A3" s="1" t="s">
        <v>14</v>
      </c>
      <c r="B3" s="10">
        <v>10</v>
      </c>
      <c r="C3" s="10">
        <v>2014</v>
      </c>
      <c r="D3" s="10" t="s">
        <v>33</v>
      </c>
      <c r="E3" s="10"/>
      <c r="F3" s="10"/>
      <c r="G3" s="10"/>
      <c r="H3" s="10"/>
      <c r="I3" s="10"/>
    </row>
    <row r="4" spans="1:10" ht="16">
      <c r="A4" s="1" t="s">
        <v>27</v>
      </c>
      <c r="B4" s="10">
        <v>5</v>
      </c>
      <c r="C4" s="10">
        <v>2015</v>
      </c>
      <c r="D4" s="10" t="s">
        <v>34</v>
      </c>
      <c r="E4" s="10" t="s">
        <v>46</v>
      </c>
      <c r="F4" s="10"/>
      <c r="G4" s="11">
        <v>300</v>
      </c>
      <c r="H4" s="10">
        <v>1</v>
      </c>
      <c r="I4" s="10"/>
    </row>
    <row r="5" spans="1:10" ht="16">
      <c r="A5" s="1" t="s">
        <v>15</v>
      </c>
      <c r="B5" s="10">
        <v>7</v>
      </c>
      <c r="C5" s="10">
        <v>2015</v>
      </c>
      <c r="D5" s="10" t="s">
        <v>33</v>
      </c>
      <c r="E5" s="10"/>
      <c r="F5" s="10"/>
      <c r="G5" s="10"/>
      <c r="H5" s="10"/>
      <c r="I5" s="10"/>
    </row>
    <row r="6" spans="1:10" ht="16">
      <c r="A6" s="1" t="s">
        <v>26</v>
      </c>
      <c r="B6" s="10">
        <v>9</v>
      </c>
      <c r="C6" s="10">
        <v>2015</v>
      </c>
      <c r="D6" s="10" t="s">
        <v>36</v>
      </c>
      <c r="E6" s="10" t="s">
        <v>46</v>
      </c>
      <c r="F6" s="10"/>
      <c r="G6" s="11">
        <v>300</v>
      </c>
      <c r="H6" s="10">
        <v>1</v>
      </c>
      <c r="I6" s="10"/>
    </row>
    <row r="7" spans="1:10" ht="16">
      <c r="A7" s="1" t="s">
        <v>16</v>
      </c>
      <c r="B7" s="10">
        <v>4</v>
      </c>
      <c r="C7" s="10">
        <v>2016</v>
      </c>
      <c r="D7" s="10" t="s">
        <v>33</v>
      </c>
      <c r="E7" s="10"/>
      <c r="F7" s="10"/>
      <c r="G7" s="10"/>
      <c r="H7" s="10"/>
      <c r="I7" s="10"/>
    </row>
    <row r="8" spans="1:10" ht="16">
      <c r="A8" s="1" t="s">
        <v>10</v>
      </c>
      <c r="B8" s="10">
        <v>7</v>
      </c>
      <c r="C8" s="10">
        <v>2016</v>
      </c>
      <c r="D8" s="10" t="s">
        <v>37</v>
      </c>
      <c r="E8" s="10" t="s">
        <v>8</v>
      </c>
      <c r="F8" s="10"/>
      <c r="G8" s="10"/>
      <c r="H8" s="10"/>
      <c r="I8" s="10">
        <v>1</v>
      </c>
    </row>
    <row r="9" spans="1:10" ht="16">
      <c r="A9" s="1" t="s">
        <v>25</v>
      </c>
      <c r="B9" s="10">
        <v>11</v>
      </c>
      <c r="C9" s="10">
        <v>2016</v>
      </c>
      <c r="D9" s="10" t="s">
        <v>38</v>
      </c>
      <c r="E9" s="10" t="s">
        <v>47</v>
      </c>
      <c r="F9" s="11">
        <v>250</v>
      </c>
      <c r="G9" s="11">
        <v>250</v>
      </c>
      <c r="H9" s="10">
        <v>1</v>
      </c>
      <c r="I9" s="10"/>
    </row>
    <row r="10" spans="1:10" ht="16" customHeight="1">
      <c r="A10" s="12" t="s">
        <v>0</v>
      </c>
      <c r="B10" s="13">
        <v>10</v>
      </c>
      <c r="C10" s="10">
        <v>2017</v>
      </c>
      <c r="D10" s="10" t="s">
        <v>39</v>
      </c>
      <c r="E10" s="10" t="s">
        <v>46</v>
      </c>
      <c r="F10" s="10"/>
      <c r="G10" s="11">
        <v>300</v>
      </c>
      <c r="H10" s="10">
        <v>1</v>
      </c>
      <c r="I10" s="10"/>
    </row>
    <row r="11" spans="1:10" ht="16">
      <c r="A11" s="1" t="s">
        <v>24</v>
      </c>
      <c r="B11" s="10">
        <v>11</v>
      </c>
      <c r="C11" s="10">
        <v>2017</v>
      </c>
      <c r="D11" s="10" t="s">
        <v>40</v>
      </c>
      <c r="E11" s="10" t="s">
        <v>47</v>
      </c>
      <c r="F11" s="11">
        <v>250</v>
      </c>
      <c r="G11" s="11">
        <v>250</v>
      </c>
      <c r="H11" s="10">
        <v>1</v>
      </c>
      <c r="I11" s="10"/>
    </row>
    <row r="12" spans="1:10" ht="16">
      <c r="A12" s="1" t="s">
        <v>12</v>
      </c>
      <c r="B12" s="10">
        <v>2</v>
      </c>
      <c r="C12" s="10">
        <v>2018</v>
      </c>
      <c r="D12" s="10" t="s">
        <v>41</v>
      </c>
      <c r="E12" s="10" t="s">
        <v>47</v>
      </c>
      <c r="F12" s="11">
        <v>250</v>
      </c>
      <c r="G12" s="11">
        <v>250</v>
      </c>
      <c r="H12" s="10">
        <v>1</v>
      </c>
      <c r="I12" s="10"/>
    </row>
    <row r="13" spans="1:10" ht="16">
      <c r="A13" s="1" t="s">
        <v>9</v>
      </c>
      <c r="B13" s="10">
        <v>3</v>
      </c>
      <c r="C13" s="10">
        <v>2018</v>
      </c>
      <c r="D13" s="10" t="s">
        <v>42</v>
      </c>
      <c r="E13" s="10" t="s">
        <v>8</v>
      </c>
      <c r="F13" s="10"/>
      <c r="G13" s="10"/>
      <c r="H13" s="10"/>
      <c r="I13" s="10">
        <v>1</v>
      </c>
    </row>
    <row r="14" spans="1:10" ht="16">
      <c r="A14" s="5" t="s">
        <v>43</v>
      </c>
      <c r="B14" s="14"/>
      <c r="C14" s="14"/>
      <c r="D14" s="14" t="s">
        <v>48</v>
      </c>
      <c r="E14" s="10" t="s">
        <v>47</v>
      </c>
      <c r="F14" s="11">
        <v>250</v>
      </c>
      <c r="G14" s="11">
        <v>250</v>
      </c>
      <c r="H14" s="10">
        <v>1</v>
      </c>
      <c r="I14" s="10"/>
    </row>
    <row r="15" spans="1:10" ht="16">
      <c r="A15" s="5"/>
      <c r="B15" s="14"/>
      <c r="C15" s="14"/>
      <c r="D15" s="14"/>
      <c r="E15" s="14"/>
      <c r="F15" s="14">
        <f>SUM(F2:F14)</f>
        <v>1000</v>
      </c>
      <c r="G15" s="14">
        <f>SUM(G2:G14)</f>
        <v>1900</v>
      </c>
      <c r="H15" s="14">
        <f>SUM(H2:H14)</f>
        <v>7</v>
      </c>
      <c r="I15" s="14">
        <f>SUM(I2:I14)</f>
        <v>2</v>
      </c>
      <c r="J15" t="s">
        <v>53</v>
      </c>
    </row>
    <row r="24" spans="1:8">
      <c r="A24" t="s">
        <v>28</v>
      </c>
      <c r="B24" t="s">
        <v>29</v>
      </c>
      <c r="C24" t="s">
        <v>30</v>
      </c>
      <c r="D24" s="3" t="s">
        <v>32</v>
      </c>
      <c r="E24" s="3" t="s">
        <v>44</v>
      </c>
      <c r="F24" s="3" t="s">
        <v>49</v>
      </c>
      <c r="G24" s="3" t="s">
        <v>57</v>
      </c>
      <c r="H24" s="3" t="s">
        <v>58</v>
      </c>
    </row>
    <row r="25" spans="1:8" ht="16">
      <c r="A25" s="1" t="s">
        <v>3</v>
      </c>
      <c r="B25">
        <v>6</v>
      </c>
      <c r="C25">
        <v>2014</v>
      </c>
      <c r="D25" t="s">
        <v>54</v>
      </c>
      <c r="E25" t="s">
        <v>56</v>
      </c>
      <c r="F25" s="7">
        <v>200</v>
      </c>
      <c r="G25" s="7">
        <v>200</v>
      </c>
    </row>
    <row r="26" spans="1:8" ht="16">
      <c r="A26" s="1" t="s">
        <v>18</v>
      </c>
      <c r="B26">
        <v>8</v>
      </c>
      <c r="C26">
        <v>2014</v>
      </c>
      <c r="D26" t="s">
        <v>54</v>
      </c>
      <c r="E26" t="s">
        <v>56</v>
      </c>
      <c r="F26" s="7">
        <v>200</v>
      </c>
      <c r="G26" s="7"/>
      <c r="H26">
        <v>15</v>
      </c>
    </row>
    <row r="27" spans="1:8" ht="16">
      <c r="A27" s="1" t="s">
        <v>20</v>
      </c>
      <c r="B27">
        <v>10</v>
      </c>
      <c r="C27">
        <v>2014</v>
      </c>
      <c r="D27" t="s">
        <v>54</v>
      </c>
      <c r="E27" t="s">
        <v>56</v>
      </c>
      <c r="F27" s="7">
        <v>200</v>
      </c>
      <c r="G27" s="7">
        <v>200</v>
      </c>
    </row>
    <row r="28" spans="1:8" ht="16">
      <c r="A28" s="1" t="s">
        <v>7</v>
      </c>
      <c r="B28">
        <v>9</v>
      </c>
      <c r="C28">
        <v>2015</v>
      </c>
      <c r="D28" t="s">
        <v>54</v>
      </c>
      <c r="E28" t="s">
        <v>56</v>
      </c>
      <c r="F28" s="7">
        <v>200</v>
      </c>
      <c r="G28" s="7">
        <v>200</v>
      </c>
    </row>
    <row r="29" spans="1:8" ht="16">
      <c r="A29" s="1" t="s">
        <v>22</v>
      </c>
      <c r="B29">
        <v>11</v>
      </c>
      <c r="C29">
        <v>2015</v>
      </c>
      <c r="D29" t="s">
        <v>54</v>
      </c>
      <c r="E29" t="s">
        <v>56</v>
      </c>
      <c r="F29" s="7">
        <v>200</v>
      </c>
      <c r="G29" s="7">
        <v>200</v>
      </c>
    </row>
    <row r="30" spans="1:8">
      <c r="A30" s="2" t="s">
        <v>6</v>
      </c>
      <c r="B30">
        <v>7</v>
      </c>
      <c r="C30">
        <v>2016</v>
      </c>
      <c r="D30" t="s">
        <v>54</v>
      </c>
      <c r="E30" t="s">
        <v>56</v>
      </c>
      <c r="F30" s="7">
        <v>200</v>
      </c>
      <c r="G30" s="7">
        <v>200</v>
      </c>
    </row>
    <row r="31" spans="1:8">
      <c r="A31" s="2" t="s">
        <v>23</v>
      </c>
      <c r="B31">
        <v>7</v>
      </c>
      <c r="C31">
        <v>2016</v>
      </c>
      <c r="D31" t="s">
        <v>54</v>
      </c>
      <c r="E31" t="s">
        <v>56</v>
      </c>
      <c r="F31" s="7">
        <v>200</v>
      </c>
      <c r="G31" s="7">
        <v>200</v>
      </c>
    </row>
    <row r="32" spans="1:8" ht="16">
      <c r="A32" s="1" t="s">
        <v>17</v>
      </c>
      <c r="B32">
        <v>12</v>
      </c>
      <c r="C32">
        <v>2016</v>
      </c>
      <c r="D32" t="s">
        <v>54</v>
      </c>
      <c r="E32" t="s">
        <v>56</v>
      </c>
      <c r="F32" s="7">
        <v>200</v>
      </c>
      <c r="G32" s="7"/>
      <c r="H32">
        <v>15</v>
      </c>
    </row>
    <row r="33" spans="1:21" ht="16">
      <c r="A33" s="1" t="s">
        <v>5</v>
      </c>
      <c r="B33">
        <v>2</v>
      </c>
      <c r="C33">
        <v>2017</v>
      </c>
      <c r="D33" t="s">
        <v>54</v>
      </c>
      <c r="E33" t="s">
        <v>56</v>
      </c>
      <c r="F33" s="7">
        <v>200</v>
      </c>
      <c r="G33" s="7">
        <v>200</v>
      </c>
    </row>
    <row r="34" spans="1:21" ht="16">
      <c r="A34" s="1" t="s">
        <v>19</v>
      </c>
      <c r="B34">
        <v>3</v>
      </c>
      <c r="C34">
        <v>2017</v>
      </c>
      <c r="D34" t="s">
        <v>54</v>
      </c>
      <c r="E34" t="s">
        <v>56</v>
      </c>
      <c r="F34" s="7">
        <v>200</v>
      </c>
      <c r="G34" s="7">
        <v>200</v>
      </c>
    </row>
    <row r="35" spans="1:21" ht="16">
      <c r="A35" s="1" t="s">
        <v>2</v>
      </c>
      <c r="B35">
        <v>4</v>
      </c>
      <c r="C35">
        <v>2017</v>
      </c>
      <c r="D35" t="s">
        <v>54</v>
      </c>
      <c r="E35" t="s">
        <v>56</v>
      </c>
      <c r="F35" s="7">
        <v>200</v>
      </c>
      <c r="G35" s="7">
        <v>200</v>
      </c>
    </row>
    <row r="36" spans="1:21" ht="16">
      <c r="A36" s="1" t="s">
        <v>21</v>
      </c>
      <c r="B36">
        <v>4</v>
      </c>
      <c r="C36">
        <v>2017</v>
      </c>
      <c r="D36" t="s">
        <v>54</v>
      </c>
      <c r="E36" t="s">
        <v>56</v>
      </c>
      <c r="F36" s="7">
        <v>200</v>
      </c>
      <c r="G36" s="7">
        <v>200</v>
      </c>
    </row>
    <row r="37" spans="1:21" ht="16">
      <c r="A37" s="1" t="s">
        <v>17</v>
      </c>
      <c r="B37">
        <v>6</v>
      </c>
      <c r="C37">
        <v>2017</v>
      </c>
      <c r="D37" t="s">
        <v>54</v>
      </c>
      <c r="E37" t="s">
        <v>56</v>
      </c>
      <c r="F37" s="7">
        <v>200</v>
      </c>
      <c r="G37" s="7"/>
      <c r="H37">
        <v>15</v>
      </c>
    </row>
    <row r="38" spans="1:21" ht="16">
      <c r="A38" s="1" t="s">
        <v>1</v>
      </c>
      <c r="B38" s="4">
        <v>10</v>
      </c>
      <c r="C38">
        <v>2017</v>
      </c>
      <c r="D38" t="s">
        <v>55</v>
      </c>
      <c r="E38" t="s">
        <v>56</v>
      </c>
      <c r="F38" s="7">
        <v>200</v>
      </c>
      <c r="G38" s="7">
        <v>200</v>
      </c>
    </row>
    <row r="39" spans="1:21" ht="16">
      <c r="A39" s="1" t="s">
        <v>4</v>
      </c>
      <c r="B39">
        <v>10</v>
      </c>
      <c r="C39">
        <v>2017</v>
      </c>
      <c r="D39" t="s">
        <v>54</v>
      </c>
      <c r="E39" t="s">
        <v>56</v>
      </c>
      <c r="F39" s="7">
        <v>200</v>
      </c>
      <c r="G39" s="7">
        <v>200</v>
      </c>
    </row>
    <row r="40" spans="1:21" ht="16">
      <c r="A40" s="1" t="s">
        <v>11</v>
      </c>
      <c r="B40">
        <v>3</v>
      </c>
      <c r="C40">
        <v>2018</v>
      </c>
      <c r="D40" t="s">
        <v>55</v>
      </c>
      <c r="E40" t="s">
        <v>56</v>
      </c>
      <c r="F40" s="7">
        <v>200</v>
      </c>
      <c r="G40" s="7">
        <v>200</v>
      </c>
    </row>
    <row r="41" spans="1:21" ht="16">
      <c r="A41" s="5"/>
      <c r="B41" s="6"/>
      <c r="C41" s="6"/>
      <c r="D41" s="6"/>
      <c r="E41" s="6"/>
      <c r="F41" s="9">
        <f>SUM(Table2[Flight Credits])</f>
        <v>3200</v>
      </c>
      <c r="G41" s="8">
        <f>SUM(G25:G40)</f>
        <v>2600</v>
      </c>
      <c r="H41" s="6">
        <f>SUM(Table2[Boingo])</f>
        <v>45</v>
      </c>
    </row>
    <row r="44" spans="1:21">
      <c r="B44" t="s">
        <v>29</v>
      </c>
      <c r="C44" t="s">
        <v>30</v>
      </c>
      <c r="D44" t="s">
        <v>74</v>
      </c>
      <c r="E44" t="s">
        <v>75</v>
      </c>
    </row>
    <row r="45" spans="1:21">
      <c r="A45" t="s">
        <v>80</v>
      </c>
      <c r="B45">
        <v>8</v>
      </c>
      <c r="C45">
        <v>2018</v>
      </c>
      <c r="D45" t="s">
        <v>82</v>
      </c>
      <c r="E45" t="s">
        <v>73</v>
      </c>
      <c r="O45" t="s">
        <v>89</v>
      </c>
      <c r="P45" t="s">
        <v>94</v>
      </c>
      <c r="Q45" t="s">
        <v>91</v>
      </c>
      <c r="R45" t="s">
        <v>57</v>
      </c>
      <c r="S45" t="s">
        <v>97</v>
      </c>
      <c r="T45" t="s">
        <v>106</v>
      </c>
      <c r="U45" t="s">
        <v>93</v>
      </c>
    </row>
    <row r="46" spans="1:21">
      <c r="A46" t="s">
        <v>83</v>
      </c>
      <c r="B46">
        <v>10</v>
      </c>
      <c r="C46">
        <v>2018</v>
      </c>
      <c r="D46" t="s">
        <v>84</v>
      </c>
      <c r="E46" t="s">
        <v>73</v>
      </c>
      <c r="N46" t="s">
        <v>105</v>
      </c>
      <c r="O46" s="7">
        <v>2600</v>
      </c>
      <c r="R46" s="7">
        <v>2600</v>
      </c>
    </row>
    <row r="47" spans="1:21">
      <c r="A47" t="s">
        <v>68</v>
      </c>
      <c r="B47">
        <v>10</v>
      </c>
      <c r="C47">
        <v>2018</v>
      </c>
      <c r="D47" t="s">
        <v>84</v>
      </c>
      <c r="E47" t="s">
        <v>73</v>
      </c>
      <c r="N47" t="s">
        <v>104</v>
      </c>
      <c r="O47" s="7">
        <v>600</v>
      </c>
      <c r="T47">
        <v>30</v>
      </c>
    </row>
    <row r="48" spans="1:21">
      <c r="A48" t="s">
        <v>68</v>
      </c>
      <c r="B48">
        <v>10</v>
      </c>
      <c r="C48">
        <v>2018</v>
      </c>
      <c r="D48" t="s">
        <v>84</v>
      </c>
      <c r="E48" t="s">
        <v>73</v>
      </c>
      <c r="N48" t="s">
        <v>90</v>
      </c>
      <c r="O48" s="7">
        <v>600</v>
      </c>
      <c r="P48" s="7"/>
    </row>
    <row r="49" spans="1:21">
      <c r="A49" t="s">
        <v>81</v>
      </c>
      <c r="B49">
        <v>3</v>
      </c>
      <c r="C49">
        <v>2019</v>
      </c>
      <c r="D49" t="s">
        <v>85</v>
      </c>
      <c r="E49" t="s">
        <v>73</v>
      </c>
      <c r="N49" t="s">
        <v>92</v>
      </c>
      <c r="Q49" s="7">
        <v>600</v>
      </c>
    </row>
    <row r="50" spans="1:21">
      <c r="A50" t="s">
        <v>59</v>
      </c>
      <c r="B50">
        <v>7</v>
      </c>
      <c r="C50">
        <v>2019</v>
      </c>
      <c r="D50" t="s">
        <v>85</v>
      </c>
      <c r="E50" t="s">
        <v>73</v>
      </c>
      <c r="N50" t="s">
        <v>95</v>
      </c>
      <c r="P50" s="7">
        <v>1200</v>
      </c>
      <c r="U50">
        <v>4</v>
      </c>
    </row>
    <row r="51" spans="1:21">
      <c r="A51" t="s">
        <v>64</v>
      </c>
      <c r="B51">
        <v>7</v>
      </c>
      <c r="C51">
        <v>2019</v>
      </c>
      <c r="D51" t="s">
        <v>85</v>
      </c>
      <c r="E51" t="s">
        <v>73</v>
      </c>
      <c r="N51" t="s">
        <v>96</v>
      </c>
      <c r="U51">
        <v>2</v>
      </c>
    </row>
    <row r="52" spans="1:21">
      <c r="A52" t="s">
        <v>60</v>
      </c>
      <c r="B52">
        <v>7</v>
      </c>
      <c r="C52">
        <v>2019</v>
      </c>
      <c r="D52" t="s">
        <v>85</v>
      </c>
      <c r="E52" t="s">
        <v>73</v>
      </c>
      <c r="N52" t="s">
        <v>103</v>
      </c>
      <c r="U52">
        <v>5</v>
      </c>
    </row>
    <row r="53" spans="1:21">
      <c r="A53" t="s">
        <v>65</v>
      </c>
      <c r="B53">
        <v>7</v>
      </c>
      <c r="C53">
        <v>2019</v>
      </c>
      <c r="D53" t="s">
        <v>85</v>
      </c>
      <c r="E53" t="s">
        <v>73</v>
      </c>
      <c r="N53" t="s">
        <v>98</v>
      </c>
      <c r="S53">
        <v>2</v>
      </c>
    </row>
    <row r="54" spans="1:21">
      <c r="A54" t="s">
        <v>61</v>
      </c>
      <c r="B54">
        <v>9</v>
      </c>
      <c r="C54">
        <v>2019</v>
      </c>
      <c r="D54" t="s">
        <v>85</v>
      </c>
      <c r="E54" t="s">
        <v>73</v>
      </c>
      <c r="N54" t="s">
        <v>99</v>
      </c>
      <c r="S54">
        <v>1</v>
      </c>
    </row>
    <row r="55" spans="1:21">
      <c r="A55" t="s">
        <v>88</v>
      </c>
      <c r="B55">
        <v>9</v>
      </c>
      <c r="C55">
        <v>2019</v>
      </c>
      <c r="D55" t="s">
        <v>85</v>
      </c>
      <c r="E55" t="s">
        <v>73</v>
      </c>
      <c r="N55" t="s">
        <v>100</v>
      </c>
      <c r="Q55" s="7">
        <v>325</v>
      </c>
    </row>
    <row r="56" spans="1:21">
      <c r="A56" s="15" t="s">
        <v>62</v>
      </c>
      <c r="B56">
        <v>10</v>
      </c>
      <c r="C56">
        <v>2019</v>
      </c>
      <c r="D56" t="s">
        <v>85</v>
      </c>
      <c r="E56" t="s">
        <v>73</v>
      </c>
      <c r="N56" t="s">
        <v>101</v>
      </c>
      <c r="O56" s="7">
        <v>750</v>
      </c>
      <c r="P56" s="7">
        <v>750</v>
      </c>
      <c r="U56">
        <v>3</v>
      </c>
    </row>
    <row r="57" spans="1:21">
      <c r="A57" s="15" t="s">
        <v>66</v>
      </c>
      <c r="B57" s="15">
        <v>10</v>
      </c>
      <c r="C57">
        <v>2019</v>
      </c>
      <c r="D57" t="s">
        <v>85</v>
      </c>
      <c r="E57" t="s">
        <v>73</v>
      </c>
      <c r="N57" t="s">
        <v>102</v>
      </c>
      <c r="U57">
        <v>1</v>
      </c>
    </row>
    <row r="58" spans="1:21">
      <c r="A58" s="15" t="s">
        <v>63</v>
      </c>
      <c r="B58">
        <v>12</v>
      </c>
      <c r="C58">
        <v>2019</v>
      </c>
      <c r="D58" t="s">
        <v>85</v>
      </c>
      <c r="E58" t="s">
        <v>73</v>
      </c>
      <c r="O58" s="7">
        <f>SUM(O48:O57)</f>
        <v>1350</v>
      </c>
      <c r="P58" s="7">
        <f>SUM(P48:P57)</f>
        <v>1950</v>
      </c>
      <c r="Q58" s="7">
        <f>SUM(Q48:Q57)</f>
        <v>925</v>
      </c>
      <c r="R58" s="7">
        <f>SUM(R46:R57)</f>
        <v>2600</v>
      </c>
      <c r="S58" s="16">
        <f>SUM(S48:S57)</f>
        <v>3</v>
      </c>
      <c r="T58" s="16">
        <f>SUM(T46:T57)</f>
        <v>30</v>
      </c>
      <c r="U58" s="16">
        <f>SUM(U48:U57)</f>
        <v>15</v>
      </c>
    </row>
    <row r="59" spans="1:21">
      <c r="A59" s="15" t="s">
        <v>67</v>
      </c>
      <c r="B59">
        <v>12</v>
      </c>
      <c r="C59">
        <v>2019</v>
      </c>
      <c r="D59" t="s">
        <v>85</v>
      </c>
      <c r="E59" t="s">
        <v>73</v>
      </c>
    </row>
    <row r="60" spans="1:21">
      <c r="A60" s="15" t="s">
        <v>69</v>
      </c>
      <c r="B60">
        <v>1</v>
      </c>
      <c r="C60">
        <v>2020</v>
      </c>
      <c r="D60" t="s">
        <v>85</v>
      </c>
      <c r="E60" t="s">
        <v>76</v>
      </c>
      <c r="O60" t="s">
        <v>107</v>
      </c>
      <c r="P60" s="7">
        <f>SUM(O58:R58)</f>
        <v>6825</v>
      </c>
    </row>
    <row r="61" spans="1:21">
      <c r="A61" s="15" t="s">
        <v>70</v>
      </c>
      <c r="B61">
        <v>2</v>
      </c>
      <c r="C61">
        <v>2020</v>
      </c>
      <c r="D61" t="s">
        <v>85</v>
      </c>
      <c r="E61" t="s">
        <v>77</v>
      </c>
    </row>
    <row r="62" spans="1:21">
      <c r="A62" s="15" t="s">
        <v>71</v>
      </c>
      <c r="B62">
        <v>3</v>
      </c>
      <c r="C62">
        <v>2020</v>
      </c>
      <c r="D62" t="s">
        <v>85</v>
      </c>
      <c r="E62" t="s">
        <v>78</v>
      </c>
    </row>
    <row r="63" spans="1:21">
      <c r="A63" s="15" t="s">
        <v>72</v>
      </c>
      <c r="B63">
        <v>4</v>
      </c>
      <c r="C63">
        <v>2020</v>
      </c>
      <c r="D63" t="s">
        <v>85</v>
      </c>
      <c r="E63" t="s">
        <v>87</v>
      </c>
    </row>
    <row r="64" spans="1:21">
      <c r="A64" s="15" t="s">
        <v>79</v>
      </c>
      <c r="B64">
        <v>5</v>
      </c>
      <c r="C64">
        <v>2020</v>
      </c>
      <c r="D64" t="s">
        <v>85</v>
      </c>
      <c r="E64" t="s">
        <v>86</v>
      </c>
    </row>
  </sheetData>
  <pageMargins left="0.75" right="0.75" top="1" bottom="1" header="0.5" footer="0.5"/>
  <pageSetup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Jerry Cheng</dc:creator>
  <cp:lastModifiedBy>Dr. Jerry Cheng</cp:lastModifiedBy>
  <dcterms:created xsi:type="dcterms:W3CDTF">2018-04-25T02:12:18Z</dcterms:created>
  <dcterms:modified xsi:type="dcterms:W3CDTF">2018-04-25T18:35:45Z</dcterms:modified>
</cp:coreProperties>
</file>